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0" windowHeight="6000"/>
  </bookViews>
  <sheets>
    <sheet name="разходи 2018" sheetId="9" r:id="rId1"/>
  </sheets>
  <calcPr calcId="145621"/>
</workbook>
</file>

<file path=xl/calcChain.xml><?xml version="1.0" encoding="utf-8"?>
<calcChain xmlns="http://schemas.openxmlformats.org/spreadsheetml/2006/main">
  <c r="C160" i="9" l="1"/>
  <c r="C14" i="9"/>
  <c r="C138" i="9" l="1"/>
  <c r="C102" i="9"/>
  <c r="C143" i="9" l="1"/>
  <c r="C7" i="9"/>
  <c r="C82" i="9" l="1"/>
  <c r="C168" i="9"/>
  <c r="C166" i="9"/>
  <c r="C35" i="9" l="1"/>
  <c r="C170" i="9" s="1"/>
</calcChain>
</file>

<file path=xl/sharedStrings.xml><?xml version="1.0" encoding="utf-8"?>
<sst xmlns="http://schemas.openxmlformats.org/spreadsheetml/2006/main" count="175" uniqueCount="85">
  <si>
    <t>д.389 Др.дейности по образованието</t>
  </si>
  <si>
    <t>ДЪРЖАВНИ ДЕЙНОСТИ</t>
  </si>
  <si>
    <t>ФУНКЦИЯ 1</t>
  </si>
  <si>
    <t>д.122 Общинска администрация</t>
  </si>
  <si>
    <t>ФУНКЦИЯ 2</t>
  </si>
  <si>
    <t>ФУНКЦИЯ 3</t>
  </si>
  <si>
    <t>д.324 Спортни училища</t>
  </si>
  <si>
    <t>д.332 Общежития</t>
  </si>
  <si>
    <t>ФУНКЦИЯ 4</t>
  </si>
  <si>
    <t>ФУНКЦИЯ 5</t>
  </si>
  <si>
    <t>д.532 Програми за временна заетост</t>
  </si>
  <si>
    <t>д.540 Домове за стари хора-Ковачевци</t>
  </si>
  <si>
    <t>д.550 Център за соц.рехаб.и интегр-я</t>
  </si>
  <si>
    <t>ФУНКЦИЯ 7</t>
  </si>
  <si>
    <t>д.738 Читалища</t>
  </si>
  <si>
    <t>д.739 Музей и худ.галерии с рег.х-р</t>
  </si>
  <si>
    <t>ФУНКЦИЯ 8</t>
  </si>
  <si>
    <t>д.469 Други дейности по здравеопазването</t>
  </si>
  <si>
    <t>д.898 Други дейности по икономиката</t>
  </si>
  <si>
    <t xml:space="preserve">д.318 Подготвителна група в училище                                </t>
  </si>
  <si>
    <t>в т.ч.Текущи разходи</t>
  </si>
  <si>
    <t>ФУНКЦИЯ 9</t>
  </si>
  <si>
    <t>д.998 Резерв</t>
  </si>
  <si>
    <t>д.284 Ликв.на посл.от стихийни бедствия</t>
  </si>
  <si>
    <t>в т.ч. Текущи разходи</t>
  </si>
  <si>
    <t>д.713 Спорт за всички</t>
  </si>
  <si>
    <t>д.589 Др.служби и дейности по соц.осигуряване</t>
  </si>
  <si>
    <t xml:space="preserve">в т.ч. Капиталови разходи </t>
  </si>
  <si>
    <t xml:space="preserve">в т.ч.Капиталови разходи </t>
  </si>
  <si>
    <t xml:space="preserve"> - заплати </t>
  </si>
  <si>
    <t xml:space="preserve"> - други възнаграждения </t>
  </si>
  <si>
    <t xml:space="preserve"> - осигурителни вноски </t>
  </si>
  <si>
    <t xml:space="preserve"> - издръжка </t>
  </si>
  <si>
    <t xml:space="preserve">Капиталови разходи </t>
  </si>
  <si>
    <t xml:space="preserve"> - платени данъци и такси</t>
  </si>
  <si>
    <t xml:space="preserve"> - издръжка</t>
  </si>
  <si>
    <t xml:space="preserve"> - осигурителни вноски</t>
  </si>
  <si>
    <t xml:space="preserve"> - други възнаграждения</t>
  </si>
  <si>
    <t xml:space="preserve"> - стипендии </t>
  </si>
  <si>
    <t xml:space="preserve"> - текущи трансфери</t>
  </si>
  <si>
    <t xml:space="preserve"> - издръжка  </t>
  </si>
  <si>
    <t xml:space="preserve"> - субсидии за орг.с нест.цел </t>
  </si>
  <si>
    <t xml:space="preserve"> - субсидии за нефинансови предприятия</t>
  </si>
  <si>
    <t xml:space="preserve"> в т.ч.Капиталови разходи</t>
  </si>
  <si>
    <t>д.239 Др.д-сти по вътрешната сигурност</t>
  </si>
  <si>
    <t>д.282 Отбр-мобилизационна подготовка</t>
  </si>
  <si>
    <t>д.311 Детски градини</t>
  </si>
  <si>
    <t xml:space="preserve">д.322 Неспециализирани училища, без ПГ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</si>
  <si>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д.337 Център за подкрепа на личностно разв.</t>
  </si>
  <si>
    <t xml:space="preserve">д.437 Здр.кабинет в детски градини и у-ща </t>
  </si>
  <si>
    <t>д.431 Детски ясли, детски кухни и яслени гр.</t>
  </si>
  <si>
    <t>д.530 Център за наст. от семеен тип</t>
  </si>
  <si>
    <t>д.338 Ресурсно подпомагане</t>
  </si>
  <si>
    <t>д.849 Други дейности по транспорта и пътищата</t>
  </si>
  <si>
    <t>д.326 Проф. гимназии и пар. за проф. подг.</t>
  </si>
  <si>
    <t>в т.ч.КАПИТАЛОВИ РАЗХОДИ ЗА 2019 ГОДИНА Д.Д.</t>
  </si>
  <si>
    <t>д.540 Домове за стари хора</t>
  </si>
  <si>
    <t>ФУНКЦИЯ 6</t>
  </si>
  <si>
    <t>д.603 Водоснабдяване и канализация</t>
  </si>
  <si>
    <t>д.714  Спортни бази и спорт за всички</t>
  </si>
  <si>
    <t>ОБЩО ПРЕХОДЕН ОСТАТЪК В МЕСТНИ ДЕЙНОСТИ</t>
  </si>
  <si>
    <t>д.551 Дневни центрове за лица с увреждания</t>
  </si>
  <si>
    <t>ОБЩО ЗА ДЪРЖАВНИ ДЕЙНОСТИ</t>
  </si>
  <si>
    <t>д.606 Изграждане, р-т и поддържане на ул.мрежа</t>
  </si>
  <si>
    <t>д.619 Др.д-сти по жил.стр.,благоустр. и рег.развитие</t>
  </si>
  <si>
    <t>д. 832 Служби и дейности по поддържане, ремонт и изграждане на пътища</t>
  </si>
  <si>
    <t>д.561 Асистентска подкрепа</t>
  </si>
  <si>
    <t>д.562 Асистенти за лична помощ</t>
  </si>
  <si>
    <t>д.117 Държавни и общински служби и дейности по изборите</t>
  </si>
  <si>
    <t>д.740 Музей и худ.галерии с местен х-р</t>
  </si>
  <si>
    <t xml:space="preserve">д.526 Центрове за обществена подкрепа </t>
  </si>
  <si>
    <t>д.604 Осветление на улици и площади</t>
  </si>
  <si>
    <t>Преходен остатък в държавни дейности от 2024 г.</t>
  </si>
  <si>
    <t>д.285 Доброволни формированиа за защита при бедствия</t>
  </si>
  <si>
    <t xml:space="preserve"> - ДСХ Самоков - 1856115</t>
  </si>
  <si>
    <t xml:space="preserve"> - ДСХ Ковачевци - 64979</t>
  </si>
  <si>
    <t>Д-р инж. АНГЕЛ ДЖОРГОВ</t>
  </si>
  <si>
    <t>Кмет на община Самоков</t>
  </si>
  <si>
    <t>Съгласувал: Станимира Давидова</t>
  </si>
  <si>
    <t>Съгласувал: Златка Изова</t>
  </si>
  <si>
    <t>Изготвил: Василка Керпийска</t>
  </si>
  <si>
    <t>ст. експерт "Бюджет"</t>
  </si>
  <si>
    <t xml:space="preserve">                       Заместник кмет</t>
  </si>
  <si>
    <t xml:space="preserve">    Директор дирекция ФМДТ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</si>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</sst>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Courier New"/>
      <family val="3"/>
      <charset val="204"/>
    </font>
    <font>
      <sz val="12"/>
      <name val="Courier New"/>
      <family val="3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Courier New"/>
      <family val="3"/>
      <charset val="204"/>
    </font>
    <font>
      <b/>
      <i/>
      <sz val="11"/>
      <name val="Arial"/>
      <family val="2"/>
      <charset val="204"/>
    </font>
    <font>
      <b/>
      <i/>
      <sz val="11"/>
      <name val="Courier New"/>
      <family val="3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9"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1" fillId="2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9" fontId="11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vertical="top"/>
    </xf>
    <xf numFmtId="164" fontId="13" fillId="4" borderId="1" xfId="0" applyNumberFormat="1" applyFont="1" applyFill="1" applyBorder="1" applyAlignment="1" applyProtection="1">
      <alignment horizontal="right" vertical="center"/>
    </xf>
    <xf numFmtId="164" fontId="12" fillId="2" borderId="1" xfId="0" applyNumberFormat="1" applyFont="1" applyFill="1" applyBorder="1" applyAlignment="1" applyProtection="1">
      <alignment vertical="center"/>
    </xf>
    <xf numFmtId="164" fontId="13" fillId="4" borderId="1" xfId="0" applyNumberFormat="1" applyFont="1" applyFill="1" applyBorder="1" applyAlignment="1" applyProtection="1">
      <alignment vertical="center"/>
    </xf>
    <xf numFmtId="164" fontId="12" fillId="0" borderId="1" xfId="0" applyNumberFormat="1" applyFont="1" applyFill="1" applyBorder="1" applyAlignment="1" applyProtection="1">
      <alignment vertical="center"/>
    </xf>
    <xf numFmtId="164" fontId="15" fillId="4" borderId="1" xfId="0" applyNumberFormat="1" applyFont="1" applyFill="1" applyBorder="1" applyAlignment="1" applyProtection="1">
      <alignment vertical="center"/>
    </xf>
    <xf numFmtId="164" fontId="13" fillId="3" borderId="1" xfId="0" applyNumberFormat="1" applyFont="1" applyFill="1" applyBorder="1" applyAlignment="1" applyProtection="1">
      <alignment horizontal="right" vertical="center"/>
    </xf>
    <xf numFmtId="164" fontId="17" fillId="0" borderId="1" xfId="0" applyNumberFormat="1" applyFont="1" applyFill="1" applyBorder="1" applyAlignment="1" applyProtection="1">
      <alignment vertical="center"/>
    </xf>
    <xf numFmtId="0" fontId="10" fillId="4" borderId="1" xfId="0" applyNumberFormat="1" applyFont="1" applyFill="1" applyBorder="1" applyAlignment="1" applyProtection="1">
      <alignment vertical="center"/>
    </xf>
    <xf numFmtId="0" fontId="10" fillId="2" borderId="1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vertical="top"/>
    </xf>
    <xf numFmtId="0" fontId="10" fillId="2" borderId="1" xfId="0" applyNumberFormat="1" applyFont="1" applyFill="1" applyBorder="1" applyAlignment="1" applyProtection="1">
      <alignment vertical="center" wrapText="1"/>
    </xf>
    <xf numFmtId="49" fontId="10" fillId="2" borderId="1" xfId="0" applyNumberFormat="1" applyFont="1" applyFill="1" applyBorder="1" applyAlignment="1" applyProtection="1">
      <alignment vertical="center" wrapText="1"/>
    </xf>
    <xf numFmtId="49" fontId="11" fillId="2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vertical="center"/>
    </xf>
    <xf numFmtId="0" fontId="10" fillId="5" borderId="1" xfId="0" applyNumberFormat="1" applyFont="1" applyFill="1" applyBorder="1" applyAlignment="1" applyProtection="1">
      <alignment vertical="center"/>
    </xf>
    <xf numFmtId="0" fontId="16" fillId="4" borderId="1" xfId="0" applyNumberFormat="1" applyFont="1" applyFill="1" applyBorder="1" applyAlignment="1" applyProtection="1">
      <alignment vertical="top"/>
    </xf>
    <xf numFmtId="0" fontId="10" fillId="3" borderId="1" xfId="0" applyNumberFormat="1" applyFont="1" applyFill="1" applyBorder="1" applyAlignment="1" applyProtection="1">
      <alignment vertical="center"/>
    </xf>
    <xf numFmtId="164" fontId="18" fillId="0" borderId="1" xfId="0" applyNumberFormat="1" applyFont="1" applyFill="1" applyBorder="1" applyAlignment="1" applyProtection="1">
      <alignment vertical="center"/>
    </xf>
    <xf numFmtId="164" fontId="18" fillId="2" borderId="1" xfId="0" applyNumberFormat="1" applyFont="1" applyFill="1" applyBorder="1" applyAlignment="1" applyProtection="1">
      <alignment vertical="center"/>
    </xf>
    <xf numFmtId="164" fontId="9" fillId="0" borderId="1" xfId="0" applyNumberFormat="1" applyFont="1" applyFill="1" applyBorder="1" applyAlignment="1" applyProtection="1">
      <alignment vertical="center"/>
    </xf>
    <xf numFmtId="164" fontId="9" fillId="2" borderId="1" xfId="0" applyNumberFormat="1" applyFont="1" applyFill="1" applyBorder="1" applyAlignment="1" applyProtection="1">
      <alignment vertical="center"/>
    </xf>
    <xf numFmtId="0" fontId="10" fillId="6" borderId="1" xfId="0" applyNumberFormat="1" applyFont="1" applyFill="1" applyBorder="1" applyAlignment="1" applyProtection="1">
      <alignment vertical="top"/>
    </xf>
    <xf numFmtId="164" fontId="13" fillId="6" borderId="1" xfId="0" applyNumberFormat="1" applyFont="1" applyFill="1" applyBorder="1" applyAlignment="1" applyProtection="1">
      <alignment vertical="center"/>
    </xf>
    <xf numFmtId="164" fontId="9" fillId="5" borderId="1" xfId="0" applyNumberFormat="1" applyFont="1" applyFill="1" applyBorder="1" applyAlignment="1" applyProtection="1">
      <alignment vertical="center"/>
    </xf>
    <xf numFmtId="164" fontId="13" fillId="7" borderId="1" xfId="0" applyNumberFormat="1" applyFont="1" applyFill="1" applyBorder="1" applyAlignment="1" applyProtection="1">
      <alignment horizontal="right" vertical="center"/>
    </xf>
    <xf numFmtId="0" fontId="10" fillId="7" borderId="1" xfId="0" applyNumberFormat="1" applyFont="1" applyFill="1" applyBorder="1" applyAlignment="1" applyProtection="1">
      <alignment horizontal="left"/>
    </xf>
    <xf numFmtId="0" fontId="10" fillId="0" borderId="1" xfId="0" applyNumberFormat="1" applyFont="1" applyFill="1" applyBorder="1" applyAlignment="1" applyProtection="1">
      <alignment vertical="center" wrapText="1"/>
    </xf>
    <xf numFmtId="4" fontId="2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right" vertical="top"/>
    </xf>
    <xf numFmtId="4" fontId="4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10" fillId="3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top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01"/>
  <sheetViews>
    <sheetView tabSelected="1" workbookViewId="0">
      <selection activeCell="C1" sqref="C1"/>
    </sheetView>
  </sheetViews>
  <sheetFormatPr defaultRowHeight="12.75" x14ac:dyDescent="0.2"/>
  <cols>
    <col min="2" max="2" width="79.85546875" customWidth="1"/>
    <col min="3" max="3" width="19.7109375" customWidth="1"/>
    <col min="4" max="4" width="11.42578125" customWidth="1"/>
    <col min="5" max="5" width="14.5703125" customWidth="1"/>
  </cols>
  <sheetData>
    <row r="1" spans="2:3" x14ac:dyDescent="0.2">
      <c r="C1" s="9" t="s">
        <v>84</v>
      </c>
    </row>
    <row r="3" spans="2:3" ht="15.75" x14ac:dyDescent="0.2">
      <c r="B3" s="46" t="s">
        <v>72</v>
      </c>
      <c r="C3" s="46"/>
    </row>
    <row r="5" spans="2:3" ht="9" hidden="1" customHeight="1" x14ac:dyDescent="0.2"/>
    <row r="6" spans="2:3" ht="17.25" customHeight="1" x14ac:dyDescent="0.3">
      <c r="B6" s="47" t="s">
        <v>1</v>
      </c>
      <c r="C6" s="48"/>
    </row>
    <row r="7" spans="2:3" ht="19.5" customHeight="1" x14ac:dyDescent="0.2">
      <c r="B7" s="20" t="s">
        <v>2</v>
      </c>
      <c r="C7" s="13">
        <f>C9+C8</f>
        <v>138024</v>
      </c>
    </row>
    <row r="8" spans="2:3" ht="0.75" customHeight="1" x14ac:dyDescent="0.2">
      <c r="B8" s="21" t="s">
        <v>68</v>
      </c>
      <c r="C8" s="34">
        <v>0</v>
      </c>
    </row>
    <row r="9" spans="2:3" ht="18" customHeight="1" x14ac:dyDescent="0.2">
      <c r="B9" s="21" t="s">
        <v>3</v>
      </c>
      <c r="C9" s="34">
        <v>138024</v>
      </c>
    </row>
    <row r="10" spans="2:3" ht="0.75" customHeight="1" x14ac:dyDescent="0.2">
      <c r="B10" s="6" t="s">
        <v>20</v>
      </c>
      <c r="C10" s="14"/>
    </row>
    <row r="11" spans="2:3" ht="18" hidden="1" customHeight="1" x14ac:dyDescent="0.2">
      <c r="B11" s="6" t="s">
        <v>29</v>
      </c>
      <c r="C11" s="14"/>
    </row>
    <row r="12" spans="2:3" ht="14.25" hidden="1" customHeight="1" x14ac:dyDescent="0.2">
      <c r="B12" s="6" t="s">
        <v>30</v>
      </c>
      <c r="C12" s="14"/>
    </row>
    <row r="13" spans="2:3" ht="0.75" hidden="1" customHeight="1" x14ac:dyDescent="0.2">
      <c r="B13" s="6" t="s">
        <v>31</v>
      </c>
      <c r="C13" s="14"/>
    </row>
    <row r="14" spans="2:3" ht="20.25" customHeight="1" x14ac:dyDescent="0.2">
      <c r="B14" s="20" t="s">
        <v>4</v>
      </c>
      <c r="C14" s="15">
        <f>C29+C21+C15+C34</f>
        <v>331455</v>
      </c>
    </row>
    <row r="15" spans="2:3" ht="15.75" customHeight="1" x14ac:dyDescent="0.2">
      <c r="B15" s="21" t="s">
        <v>44</v>
      </c>
      <c r="C15" s="16">
        <v>144530</v>
      </c>
    </row>
    <row r="16" spans="2:3" ht="14.25" hidden="1" customHeight="1" x14ac:dyDescent="0.2">
      <c r="B16" s="6" t="s">
        <v>20</v>
      </c>
      <c r="C16" s="16"/>
    </row>
    <row r="17" spans="2:5" ht="10.5" hidden="1" customHeight="1" x14ac:dyDescent="0.2">
      <c r="B17" s="6" t="s">
        <v>30</v>
      </c>
      <c r="C17" s="16"/>
    </row>
    <row r="18" spans="2:5" ht="9" hidden="1" customHeight="1" x14ac:dyDescent="0.2">
      <c r="B18" s="6" t="s">
        <v>36</v>
      </c>
      <c r="C18" s="16"/>
    </row>
    <row r="19" spans="2:5" ht="10.5" hidden="1" customHeight="1" x14ac:dyDescent="0.2">
      <c r="B19" s="6" t="s">
        <v>32</v>
      </c>
      <c r="C19" s="16"/>
    </row>
    <row r="20" spans="2:5" ht="14.25" hidden="1" customHeight="1" x14ac:dyDescent="0.2">
      <c r="B20" s="10" t="s">
        <v>34</v>
      </c>
      <c r="C20" s="16"/>
    </row>
    <row r="21" spans="2:5" ht="15" customHeight="1" x14ac:dyDescent="0.2">
      <c r="B21" s="21" t="s">
        <v>45</v>
      </c>
      <c r="C21" s="16">
        <v>205</v>
      </c>
    </row>
    <row r="22" spans="2:5" ht="14.25" hidden="1" customHeight="1" x14ac:dyDescent="0.2">
      <c r="B22" s="6" t="s">
        <v>20</v>
      </c>
      <c r="C22" s="16"/>
    </row>
    <row r="23" spans="2:5" ht="14.25" hidden="1" customHeight="1" x14ac:dyDescent="0.2">
      <c r="B23" s="6" t="s">
        <v>29</v>
      </c>
      <c r="C23" s="16"/>
    </row>
    <row r="24" spans="2:5" ht="14.25" hidden="1" customHeight="1" x14ac:dyDescent="0.2">
      <c r="B24" s="6" t="s">
        <v>30</v>
      </c>
      <c r="C24" s="16"/>
    </row>
    <row r="25" spans="2:5" ht="14.25" hidden="1" customHeight="1" x14ac:dyDescent="0.2">
      <c r="B25" s="6" t="s">
        <v>31</v>
      </c>
      <c r="C25" s="16"/>
    </row>
    <row r="26" spans="2:5" ht="14.25" hidden="1" customHeight="1" x14ac:dyDescent="0.2">
      <c r="B26" s="6" t="s">
        <v>32</v>
      </c>
      <c r="C26" s="16"/>
    </row>
    <row r="27" spans="2:5" ht="7.5" hidden="1" customHeight="1" x14ac:dyDescent="0.2">
      <c r="B27" s="10" t="s">
        <v>34</v>
      </c>
      <c r="C27" s="16"/>
    </row>
    <row r="28" spans="2:5" ht="17.25" hidden="1" customHeight="1" x14ac:dyDescent="0.2">
      <c r="B28" s="6" t="s">
        <v>33</v>
      </c>
      <c r="C28" s="16">
        <v>0</v>
      </c>
    </row>
    <row r="29" spans="2:5" ht="15.75" customHeight="1" x14ac:dyDescent="0.2">
      <c r="B29" s="21" t="s">
        <v>23</v>
      </c>
      <c r="C29" s="33">
        <v>124699</v>
      </c>
      <c r="D29" s="5"/>
      <c r="E29" s="5"/>
    </row>
    <row r="30" spans="2:5" ht="16.5" hidden="1" customHeight="1" x14ac:dyDescent="0.2">
      <c r="B30" s="6" t="s">
        <v>24</v>
      </c>
      <c r="C30" s="16"/>
    </row>
    <row r="31" spans="2:5" ht="18" hidden="1" customHeight="1" x14ac:dyDescent="0.2">
      <c r="B31" s="6" t="s">
        <v>33</v>
      </c>
      <c r="C31" s="16"/>
    </row>
    <row r="32" spans="2:5" ht="13.5" hidden="1" customHeight="1" x14ac:dyDescent="0.2">
      <c r="B32" s="22" t="s">
        <v>43</v>
      </c>
      <c r="C32" s="16"/>
    </row>
    <row r="33" spans="2:9" ht="13.5" hidden="1" customHeight="1" x14ac:dyDescent="0.2">
      <c r="B33" s="22"/>
      <c r="C33" s="16"/>
    </row>
    <row r="34" spans="2:9" ht="13.5" customHeight="1" x14ac:dyDescent="0.2">
      <c r="B34" s="21" t="s">
        <v>73</v>
      </c>
      <c r="C34" s="16">
        <v>62021</v>
      </c>
    </row>
    <row r="35" spans="2:9" ht="21.75" customHeight="1" x14ac:dyDescent="0.2">
      <c r="B35" s="20" t="s">
        <v>5</v>
      </c>
      <c r="C35" s="15">
        <f>C36+C42+C48+C57+C65+C72+C78+C80+C79</f>
        <v>2040142</v>
      </c>
    </row>
    <row r="36" spans="2:9" ht="14.25" customHeight="1" x14ac:dyDescent="0.2">
      <c r="B36" s="23" t="s">
        <v>46</v>
      </c>
      <c r="C36" s="33">
        <v>823100</v>
      </c>
    </row>
    <row r="37" spans="2:9" ht="0.75" hidden="1" customHeight="1" x14ac:dyDescent="0.2">
      <c r="B37" s="6" t="s">
        <v>20</v>
      </c>
      <c r="C37" s="16"/>
    </row>
    <row r="38" spans="2:9" ht="14.25" hidden="1" customHeight="1" x14ac:dyDescent="0.2">
      <c r="B38" s="6" t="s">
        <v>29</v>
      </c>
      <c r="C38" s="16"/>
    </row>
    <row r="39" spans="2:9" ht="14.25" hidden="1" customHeight="1" x14ac:dyDescent="0.2">
      <c r="B39" s="6" t="s">
        <v>37</v>
      </c>
      <c r="C39" s="16"/>
    </row>
    <row r="40" spans="2:9" ht="14.25" hidden="1" customHeight="1" x14ac:dyDescent="0.2">
      <c r="B40" s="6" t="s">
        <v>31</v>
      </c>
      <c r="C40" s="16"/>
    </row>
    <row r="41" spans="2:9" ht="0.75" hidden="1" customHeight="1" x14ac:dyDescent="0.2">
      <c r="B41" s="6" t="s">
        <v>35</v>
      </c>
      <c r="C41" s="16"/>
    </row>
    <row r="42" spans="2:9" ht="15.75" customHeight="1" x14ac:dyDescent="0.2">
      <c r="B42" s="24" t="s">
        <v>19</v>
      </c>
      <c r="C42" s="16">
        <v>90003</v>
      </c>
    </row>
    <row r="43" spans="2:9" ht="0.75" hidden="1" customHeight="1" x14ac:dyDescent="0.2">
      <c r="B43" s="6" t="s">
        <v>20</v>
      </c>
      <c r="C43" s="16"/>
    </row>
    <row r="44" spans="2:9" ht="14.25" hidden="1" customHeight="1" x14ac:dyDescent="0.2">
      <c r="B44" s="6" t="s">
        <v>29</v>
      </c>
      <c r="C44" s="16"/>
    </row>
    <row r="45" spans="2:9" ht="14.25" hidden="1" customHeight="1" x14ac:dyDescent="0.2">
      <c r="B45" s="6" t="s">
        <v>30</v>
      </c>
      <c r="C45" s="16"/>
    </row>
    <row r="46" spans="2:9" ht="14.25" hidden="1" customHeight="1" x14ac:dyDescent="0.2">
      <c r="B46" s="6" t="s">
        <v>31</v>
      </c>
      <c r="C46" s="16"/>
    </row>
    <row r="47" spans="2:9" ht="14.25" hidden="1" customHeight="1" x14ac:dyDescent="0.2">
      <c r="B47" s="6" t="s">
        <v>32</v>
      </c>
      <c r="C47" s="16"/>
    </row>
    <row r="48" spans="2:9" ht="16.5" customHeight="1" x14ac:dyDescent="0.2">
      <c r="B48" s="23" t="s">
        <v>47</v>
      </c>
      <c r="C48" s="16">
        <v>731574</v>
      </c>
      <c r="I48" s="11"/>
    </row>
    <row r="49" spans="2:3" ht="15.75" hidden="1" customHeight="1" x14ac:dyDescent="0.2">
      <c r="B49" s="6" t="s">
        <v>20</v>
      </c>
      <c r="C49" s="16"/>
    </row>
    <row r="50" spans="2:3" ht="15.75" hidden="1" customHeight="1" x14ac:dyDescent="0.2">
      <c r="B50" s="6" t="s">
        <v>29</v>
      </c>
      <c r="C50" s="16"/>
    </row>
    <row r="51" spans="2:3" ht="15.75" hidden="1" customHeight="1" x14ac:dyDescent="0.2">
      <c r="B51" s="6" t="s">
        <v>30</v>
      </c>
      <c r="C51" s="16"/>
    </row>
    <row r="52" spans="2:3" ht="15.75" hidden="1" customHeight="1" x14ac:dyDescent="0.2">
      <c r="B52" s="6" t="s">
        <v>31</v>
      </c>
      <c r="C52" s="16"/>
    </row>
    <row r="53" spans="2:3" ht="15.75" hidden="1" customHeight="1" x14ac:dyDescent="0.2">
      <c r="B53" s="6" t="s">
        <v>32</v>
      </c>
      <c r="C53" s="16"/>
    </row>
    <row r="54" spans="2:3" ht="15.75" hidden="1" customHeight="1" x14ac:dyDescent="0.2">
      <c r="B54" s="10" t="s">
        <v>34</v>
      </c>
      <c r="C54" s="16"/>
    </row>
    <row r="55" spans="2:3" ht="15.75" hidden="1" customHeight="1" x14ac:dyDescent="0.2">
      <c r="B55" s="6" t="s">
        <v>38</v>
      </c>
      <c r="C55" s="16"/>
    </row>
    <row r="56" spans="2:3" ht="0.75" hidden="1" customHeight="1" x14ac:dyDescent="0.2">
      <c r="B56" s="25" t="s">
        <v>27</v>
      </c>
      <c r="C56" s="31"/>
    </row>
    <row r="57" spans="2:3" ht="15.75" customHeight="1" x14ac:dyDescent="0.2">
      <c r="B57" s="21" t="s">
        <v>6</v>
      </c>
      <c r="C57" s="16">
        <v>5655</v>
      </c>
    </row>
    <row r="58" spans="2:3" ht="14.25" hidden="1" customHeight="1" x14ac:dyDescent="0.2">
      <c r="B58" s="6" t="s">
        <v>20</v>
      </c>
      <c r="C58" s="16"/>
    </row>
    <row r="59" spans="2:3" ht="14.25" hidden="1" customHeight="1" x14ac:dyDescent="0.2">
      <c r="B59" s="6" t="s">
        <v>29</v>
      </c>
      <c r="C59" s="16"/>
    </row>
    <row r="60" spans="2:3" ht="14.25" hidden="1" customHeight="1" x14ac:dyDescent="0.2">
      <c r="B60" s="6" t="s">
        <v>30</v>
      </c>
      <c r="C60" s="16"/>
    </row>
    <row r="61" spans="2:3" ht="14.25" hidden="1" customHeight="1" x14ac:dyDescent="0.2">
      <c r="B61" s="6" t="s">
        <v>31</v>
      </c>
      <c r="C61" s="16"/>
    </row>
    <row r="62" spans="2:3" ht="14.25" hidden="1" customHeight="1" x14ac:dyDescent="0.2">
      <c r="B62" s="6" t="s">
        <v>32</v>
      </c>
      <c r="C62" s="16"/>
    </row>
    <row r="63" spans="2:3" ht="14.25" hidden="1" customHeight="1" x14ac:dyDescent="0.2">
      <c r="B63" s="10" t="s">
        <v>34</v>
      </c>
      <c r="C63" s="16"/>
    </row>
    <row r="64" spans="2:3" ht="14.25" hidden="1" customHeight="1" x14ac:dyDescent="0.2">
      <c r="B64" s="25" t="s">
        <v>38</v>
      </c>
      <c r="C64" s="16"/>
    </row>
    <row r="65" spans="2:3" ht="18" customHeight="1" x14ac:dyDescent="0.2">
      <c r="B65" s="21" t="s">
        <v>54</v>
      </c>
      <c r="C65" s="16">
        <v>193106</v>
      </c>
    </row>
    <row r="66" spans="2:3" ht="13.5" hidden="1" customHeight="1" x14ac:dyDescent="0.2">
      <c r="B66" s="6" t="s">
        <v>20</v>
      </c>
      <c r="C66" s="16"/>
    </row>
    <row r="67" spans="2:3" ht="13.5" hidden="1" customHeight="1" x14ac:dyDescent="0.2">
      <c r="B67" s="6" t="s">
        <v>29</v>
      </c>
      <c r="C67" s="16"/>
    </row>
    <row r="68" spans="2:3" ht="13.5" hidden="1" customHeight="1" x14ac:dyDescent="0.2">
      <c r="B68" s="6" t="s">
        <v>30</v>
      </c>
      <c r="C68" s="16"/>
    </row>
    <row r="69" spans="2:3" ht="13.5" hidden="1" customHeight="1" x14ac:dyDescent="0.2">
      <c r="B69" s="6" t="s">
        <v>31</v>
      </c>
      <c r="C69" s="16"/>
    </row>
    <row r="70" spans="2:3" ht="13.5" hidden="1" customHeight="1" x14ac:dyDescent="0.2">
      <c r="B70" s="6" t="s">
        <v>32</v>
      </c>
      <c r="C70" s="16"/>
    </row>
    <row r="71" spans="2:3" ht="13.5" hidden="1" customHeight="1" x14ac:dyDescent="0.2">
      <c r="B71" s="25" t="s">
        <v>38</v>
      </c>
      <c r="C71" s="16"/>
    </row>
    <row r="72" spans="2:3" ht="15" customHeight="1" x14ac:dyDescent="0.2">
      <c r="B72" s="21" t="s">
        <v>7</v>
      </c>
      <c r="C72" s="16">
        <v>390</v>
      </c>
    </row>
    <row r="73" spans="2:3" ht="0.75" hidden="1" customHeight="1" x14ac:dyDescent="0.2">
      <c r="B73" s="6" t="s">
        <v>20</v>
      </c>
      <c r="C73" s="16"/>
    </row>
    <row r="74" spans="2:3" ht="13.5" hidden="1" customHeight="1" x14ac:dyDescent="0.2">
      <c r="B74" s="6" t="s">
        <v>29</v>
      </c>
      <c r="C74" s="16"/>
    </row>
    <row r="75" spans="2:3" ht="13.5" hidden="1" customHeight="1" x14ac:dyDescent="0.2">
      <c r="B75" s="6" t="s">
        <v>30</v>
      </c>
      <c r="C75" s="16"/>
    </row>
    <row r="76" spans="2:3" ht="13.5" hidden="1" customHeight="1" x14ac:dyDescent="0.2">
      <c r="B76" s="6" t="s">
        <v>31</v>
      </c>
      <c r="C76" s="16"/>
    </row>
    <row r="77" spans="2:3" ht="13.5" hidden="1" customHeight="1" x14ac:dyDescent="0.2">
      <c r="B77" s="6" t="s">
        <v>32</v>
      </c>
      <c r="C77" s="16"/>
    </row>
    <row r="78" spans="2:3" ht="16.5" hidden="1" customHeight="1" x14ac:dyDescent="0.2">
      <c r="B78" s="21" t="s">
        <v>48</v>
      </c>
      <c r="C78" s="16">
        <v>0</v>
      </c>
    </row>
    <row r="79" spans="2:3" ht="13.5" customHeight="1" x14ac:dyDescent="0.2">
      <c r="B79" s="21" t="s">
        <v>52</v>
      </c>
      <c r="C79" s="16">
        <v>100942</v>
      </c>
    </row>
    <row r="80" spans="2:3" ht="16.5" customHeight="1" x14ac:dyDescent="0.2">
      <c r="B80" s="21" t="s">
        <v>0</v>
      </c>
      <c r="C80" s="16">
        <v>95372</v>
      </c>
    </row>
    <row r="81" spans="2:3" ht="9" hidden="1" customHeight="1" x14ac:dyDescent="0.2">
      <c r="B81" s="22" t="s">
        <v>43</v>
      </c>
      <c r="C81" s="19">
        <v>0</v>
      </c>
    </row>
    <row r="82" spans="2:3" ht="18.75" customHeight="1" x14ac:dyDescent="0.2">
      <c r="B82" s="20" t="s">
        <v>8</v>
      </c>
      <c r="C82" s="15">
        <f>C83+C89+C96</f>
        <v>729588</v>
      </c>
    </row>
    <row r="83" spans="2:3" ht="17.25" customHeight="1" x14ac:dyDescent="0.2">
      <c r="B83" s="21" t="s">
        <v>50</v>
      </c>
      <c r="C83" s="33">
        <v>151525</v>
      </c>
    </row>
    <row r="84" spans="2:3" ht="13.5" hidden="1" customHeight="1" x14ac:dyDescent="0.2">
      <c r="B84" s="6" t="s">
        <v>20</v>
      </c>
      <c r="C84" s="16"/>
    </row>
    <row r="85" spans="2:3" ht="13.5" hidden="1" customHeight="1" x14ac:dyDescent="0.2">
      <c r="B85" s="6" t="s">
        <v>29</v>
      </c>
      <c r="C85" s="16"/>
    </row>
    <row r="86" spans="2:3" ht="13.5" hidden="1" customHeight="1" x14ac:dyDescent="0.2">
      <c r="B86" s="6" t="s">
        <v>30</v>
      </c>
      <c r="C86" s="16"/>
    </row>
    <row r="87" spans="2:3" ht="13.5" hidden="1" customHeight="1" x14ac:dyDescent="0.2">
      <c r="B87" s="6" t="s">
        <v>31</v>
      </c>
      <c r="C87" s="16"/>
    </row>
    <row r="88" spans="2:3" ht="1.5" hidden="1" customHeight="1" x14ac:dyDescent="0.2">
      <c r="B88" s="6" t="s">
        <v>32</v>
      </c>
      <c r="C88" s="16"/>
    </row>
    <row r="89" spans="2:3" ht="15.75" customHeight="1" x14ac:dyDescent="0.2">
      <c r="B89" s="21" t="s">
        <v>49</v>
      </c>
      <c r="C89" s="16">
        <v>530526</v>
      </c>
    </row>
    <row r="90" spans="2:3" ht="0.75" hidden="1" customHeight="1" x14ac:dyDescent="0.2">
      <c r="B90" s="6" t="s">
        <v>20</v>
      </c>
      <c r="C90" s="16"/>
    </row>
    <row r="91" spans="2:3" ht="13.5" hidden="1" customHeight="1" x14ac:dyDescent="0.2">
      <c r="B91" s="6" t="s">
        <v>29</v>
      </c>
      <c r="C91" s="16"/>
    </row>
    <row r="92" spans="2:3" ht="13.5" hidden="1" customHeight="1" x14ac:dyDescent="0.2">
      <c r="B92" s="6" t="s">
        <v>30</v>
      </c>
      <c r="C92" s="16"/>
    </row>
    <row r="93" spans="2:3" ht="13.5" hidden="1" customHeight="1" x14ac:dyDescent="0.2">
      <c r="B93" s="6" t="s">
        <v>31</v>
      </c>
      <c r="C93" s="16"/>
    </row>
    <row r="94" spans="2:3" ht="13.5" hidden="1" customHeight="1" x14ac:dyDescent="0.2">
      <c r="B94" s="6" t="s">
        <v>35</v>
      </c>
      <c r="C94" s="16"/>
    </row>
    <row r="95" spans="2:3" ht="0.75" hidden="1" customHeight="1" x14ac:dyDescent="0.2">
      <c r="B95" s="6" t="s">
        <v>27</v>
      </c>
      <c r="C95" s="31"/>
    </row>
    <row r="96" spans="2:3" ht="14.25" customHeight="1" x14ac:dyDescent="0.2">
      <c r="B96" s="7" t="s">
        <v>17</v>
      </c>
      <c r="C96" s="16">
        <v>47537</v>
      </c>
    </row>
    <row r="97" spans="2:3" ht="13.5" hidden="1" customHeight="1" x14ac:dyDescent="0.2">
      <c r="B97" s="6" t="s">
        <v>20</v>
      </c>
      <c r="C97" s="16"/>
    </row>
    <row r="98" spans="2:3" ht="13.5" hidden="1" customHeight="1" x14ac:dyDescent="0.2">
      <c r="B98" s="6" t="s">
        <v>29</v>
      </c>
      <c r="C98" s="16"/>
    </row>
    <row r="99" spans="2:3" ht="13.5" hidden="1" customHeight="1" x14ac:dyDescent="0.2">
      <c r="B99" s="6" t="s">
        <v>30</v>
      </c>
      <c r="C99" s="16"/>
    </row>
    <row r="100" spans="2:3" ht="16.5" hidden="1" customHeight="1" x14ac:dyDescent="0.2">
      <c r="B100" s="6" t="s">
        <v>31</v>
      </c>
      <c r="C100" s="16"/>
    </row>
    <row r="101" spans="2:3" ht="16.5" hidden="1" customHeight="1" x14ac:dyDescent="0.2">
      <c r="B101" s="6" t="s">
        <v>35</v>
      </c>
      <c r="C101" s="16"/>
    </row>
    <row r="102" spans="2:3" ht="18" customHeight="1" x14ac:dyDescent="0.2">
      <c r="B102" s="20" t="s">
        <v>9</v>
      </c>
      <c r="C102" s="15">
        <f>C104+C105+C107+C115+C123+C134+C133+C131+C132+C103</f>
        <v>4656230</v>
      </c>
    </row>
    <row r="103" spans="2:3" ht="18" customHeight="1" x14ac:dyDescent="0.2">
      <c r="B103" s="26" t="s">
        <v>70</v>
      </c>
      <c r="C103" s="33">
        <v>246791</v>
      </c>
    </row>
    <row r="104" spans="2:3" ht="13.5" customHeight="1" x14ac:dyDescent="0.2">
      <c r="B104" s="21" t="s">
        <v>51</v>
      </c>
      <c r="C104" s="16">
        <v>165330</v>
      </c>
    </row>
    <row r="105" spans="2:3" ht="15" customHeight="1" x14ac:dyDescent="0.2">
      <c r="B105" s="21" t="s">
        <v>10</v>
      </c>
      <c r="C105" s="33">
        <v>34927</v>
      </c>
    </row>
    <row r="106" spans="2:3" ht="12" hidden="1" customHeight="1" x14ac:dyDescent="0.2">
      <c r="B106" s="6" t="s">
        <v>31</v>
      </c>
      <c r="C106" s="16"/>
    </row>
    <row r="107" spans="2:3" ht="15" customHeight="1" x14ac:dyDescent="0.2">
      <c r="B107" s="21" t="s">
        <v>56</v>
      </c>
      <c r="C107" s="16">
        <v>1921094</v>
      </c>
    </row>
    <row r="108" spans="2:3" ht="13.5" hidden="1" customHeight="1" x14ac:dyDescent="0.2">
      <c r="B108" s="6" t="s">
        <v>20</v>
      </c>
      <c r="C108" s="16"/>
    </row>
    <row r="109" spans="2:3" ht="13.5" hidden="1" customHeight="1" x14ac:dyDescent="0.2">
      <c r="B109" s="6" t="s">
        <v>29</v>
      </c>
      <c r="C109" s="16"/>
    </row>
    <row r="110" spans="2:3" ht="13.5" hidden="1" customHeight="1" x14ac:dyDescent="0.2">
      <c r="B110" s="6" t="s">
        <v>30</v>
      </c>
      <c r="C110" s="14"/>
    </row>
    <row r="111" spans="2:3" ht="13.5" hidden="1" customHeight="1" x14ac:dyDescent="0.2">
      <c r="B111" s="6" t="s">
        <v>36</v>
      </c>
      <c r="C111" s="14"/>
    </row>
    <row r="112" spans="2:3" ht="13.5" hidden="1" customHeight="1" x14ac:dyDescent="0.2">
      <c r="B112" s="6" t="s">
        <v>32</v>
      </c>
      <c r="C112" s="14"/>
    </row>
    <row r="113" spans="2:3" ht="13.5" hidden="1" customHeight="1" x14ac:dyDescent="0.2">
      <c r="B113" s="10" t="s">
        <v>34</v>
      </c>
      <c r="C113" s="14"/>
    </row>
    <row r="114" spans="2:3" ht="12" hidden="1" customHeight="1" x14ac:dyDescent="0.2">
      <c r="B114" s="6" t="s">
        <v>28</v>
      </c>
      <c r="C114" s="32"/>
    </row>
    <row r="115" spans="2:3" ht="13.5" hidden="1" customHeight="1" x14ac:dyDescent="0.2">
      <c r="B115" s="21" t="s">
        <v>11</v>
      </c>
      <c r="C115" s="16"/>
    </row>
    <row r="116" spans="2:3" ht="13.5" hidden="1" customHeight="1" x14ac:dyDescent="0.2">
      <c r="B116" s="6" t="s">
        <v>20</v>
      </c>
      <c r="C116" s="16"/>
    </row>
    <row r="117" spans="2:3" ht="13.5" hidden="1" customHeight="1" x14ac:dyDescent="0.2">
      <c r="B117" s="6" t="s">
        <v>29</v>
      </c>
      <c r="C117" s="14"/>
    </row>
    <row r="118" spans="2:3" ht="13.5" hidden="1" customHeight="1" x14ac:dyDescent="0.2">
      <c r="B118" s="6" t="s">
        <v>37</v>
      </c>
      <c r="C118" s="14"/>
    </row>
    <row r="119" spans="2:3" ht="13.5" hidden="1" customHeight="1" x14ac:dyDescent="0.2">
      <c r="B119" s="6" t="s">
        <v>31</v>
      </c>
      <c r="C119" s="14"/>
    </row>
    <row r="120" spans="2:3" ht="13.5" hidden="1" customHeight="1" x14ac:dyDescent="0.2">
      <c r="B120" s="6" t="s">
        <v>32</v>
      </c>
      <c r="C120" s="14"/>
    </row>
    <row r="121" spans="2:3" ht="14.25" customHeight="1" x14ac:dyDescent="0.2">
      <c r="B121" s="10" t="s">
        <v>74</v>
      </c>
      <c r="C121" s="14"/>
    </row>
    <row r="122" spans="2:3" ht="13.5" customHeight="1" x14ac:dyDescent="0.2">
      <c r="B122" s="10" t="s">
        <v>75</v>
      </c>
      <c r="C122" s="14"/>
    </row>
    <row r="123" spans="2:3" ht="12.75" customHeight="1" x14ac:dyDescent="0.2">
      <c r="B123" s="21" t="s">
        <v>12</v>
      </c>
      <c r="C123" s="16">
        <v>346348</v>
      </c>
    </row>
    <row r="124" spans="2:3" ht="13.5" hidden="1" customHeight="1" x14ac:dyDescent="0.2">
      <c r="B124" s="6" t="s">
        <v>20</v>
      </c>
      <c r="C124" s="16"/>
    </row>
    <row r="125" spans="2:3" ht="13.5" hidden="1" customHeight="1" x14ac:dyDescent="0.2">
      <c r="B125" s="6" t="s">
        <v>29</v>
      </c>
      <c r="C125" s="14"/>
    </row>
    <row r="126" spans="2:3" ht="13.5" hidden="1" customHeight="1" x14ac:dyDescent="0.2">
      <c r="B126" s="6" t="s">
        <v>30</v>
      </c>
      <c r="C126" s="14"/>
    </row>
    <row r="127" spans="2:3" ht="13.5" hidden="1" customHeight="1" x14ac:dyDescent="0.2">
      <c r="B127" s="6" t="s">
        <v>31</v>
      </c>
      <c r="C127" s="14"/>
    </row>
    <row r="128" spans="2:3" ht="13.5" hidden="1" customHeight="1" x14ac:dyDescent="0.2">
      <c r="B128" s="6" t="s">
        <v>32</v>
      </c>
      <c r="C128" s="14"/>
    </row>
    <row r="129" spans="2:5" ht="13.5" hidden="1" customHeight="1" x14ac:dyDescent="0.2">
      <c r="B129" s="10" t="s">
        <v>34</v>
      </c>
      <c r="C129" s="14"/>
    </row>
    <row r="130" spans="2:5" ht="3" hidden="1" customHeight="1" x14ac:dyDescent="0.2">
      <c r="B130" s="6" t="s">
        <v>27</v>
      </c>
      <c r="C130" s="14"/>
    </row>
    <row r="131" spans="2:5" ht="15.75" customHeight="1" x14ac:dyDescent="0.2">
      <c r="B131" s="21" t="s">
        <v>61</v>
      </c>
      <c r="C131" s="14">
        <v>628193</v>
      </c>
    </row>
    <row r="132" spans="2:5" ht="15.75" customHeight="1" x14ac:dyDescent="0.2">
      <c r="B132" s="21" t="s">
        <v>66</v>
      </c>
      <c r="C132" s="14">
        <v>1067276</v>
      </c>
    </row>
    <row r="133" spans="2:5" ht="18.75" customHeight="1" x14ac:dyDescent="0.2">
      <c r="B133" s="21" t="s">
        <v>67</v>
      </c>
      <c r="C133" s="14">
        <v>214980</v>
      </c>
    </row>
    <row r="134" spans="2:5" ht="17.25" customHeight="1" x14ac:dyDescent="0.2">
      <c r="B134" s="21" t="s">
        <v>26</v>
      </c>
      <c r="C134" s="16">
        <v>31291</v>
      </c>
      <c r="D134" s="5"/>
      <c r="E134" s="5"/>
    </row>
    <row r="135" spans="2:5" ht="10.5" hidden="1" customHeight="1" x14ac:dyDescent="0.2">
      <c r="B135" s="6" t="s">
        <v>20</v>
      </c>
      <c r="C135" s="16"/>
    </row>
    <row r="136" spans="2:5" ht="11.25" hidden="1" customHeight="1" x14ac:dyDescent="0.2">
      <c r="B136" s="6" t="s">
        <v>39</v>
      </c>
      <c r="C136" s="16"/>
    </row>
    <row r="137" spans="2:5" ht="14.25" hidden="1" customHeight="1" x14ac:dyDescent="0.2">
      <c r="B137" s="22" t="s">
        <v>43</v>
      </c>
      <c r="C137" s="19">
        <v>0</v>
      </c>
    </row>
    <row r="138" spans="2:5" ht="24.75" customHeight="1" x14ac:dyDescent="0.2">
      <c r="B138" s="35" t="s">
        <v>57</v>
      </c>
      <c r="C138" s="36">
        <f>C139+C141+C142+C140</f>
        <v>290595</v>
      </c>
    </row>
    <row r="139" spans="2:5" ht="20.25" customHeight="1" x14ac:dyDescent="0.2">
      <c r="B139" s="7" t="s">
        <v>58</v>
      </c>
      <c r="C139" s="33">
        <v>174618</v>
      </c>
    </row>
    <row r="140" spans="2:5" ht="20.25" customHeight="1" x14ac:dyDescent="0.2">
      <c r="B140" s="7" t="s">
        <v>71</v>
      </c>
      <c r="C140" s="33">
        <v>10454</v>
      </c>
    </row>
    <row r="141" spans="2:5" ht="18.75" customHeight="1" x14ac:dyDescent="0.2">
      <c r="B141" s="7" t="s">
        <v>63</v>
      </c>
      <c r="C141" s="33">
        <v>79162</v>
      </c>
    </row>
    <row r="142" spans="2:5" ht="17.25" customHeight="1" x14ac:dyDescent="0.2">
      <c r="B142" s="7" t="s">
        <v>64</v>
      </c>
      <c r="C142" s="33">
        <v>26361</v>
      </c>
    </row>
    <row r="143" spans="2:5" ht="27" customHeight="1" x14ac:dyDescent="0.2">
      <c r="B143" s="20" t="s">
        <v>13</v>
      </c>
      <c r="C143" s="15">
        <f>C144+C148+C151+C147+C159</f>
        <v>672974</v>
      </c>
    </row>
    <row r="144" spans="2:5" ht="15.75" customHeight="1" x14ac:dyDescent="0.2">
      <c r="B144" s="26" t="s">
        <v>25</v>
      </c>
      <c r="C144" s="16">
        <v>17428</v>
      </c>
    </row>
    <row r="145" spans="2:3" ht="0.75" hidden="1" customHeight="1" x14ac:dyDescent="0.2">
      <c r="B145" s="27" t="s">
        <v>20</v>
      </c>
      <c r="C145" s="16"/>
    </row>
    <row r="146" spans="2:3" ht="11.25" hidden="1" customHeight="1" x14ac:dyDescent="0.2">
      <c r="B146" s="27" t="s">
        <v>40</v>
      </c>
      <c r="C146" s="16"/>
    </row>
    <row r="147" spans="2:3" ht="13.5" customHeight="1" x14ac:dyDescent="0.2">
      <c r="B147" s="26" t="s">
        <v>59</v>
      </c>
      <c r="C147" s="16">
        <v>404153</v>
      </c>
    </row>
    <row r="148" spans="2:3" ht="18.75" customHeight="1" x14ac:dyDescent="0.2">
      <c r="B148" s="21" t="s">
        <v>14</v>
      </c>
      <c r="C148" s="16">
        <v>22782</v>
      </c>
    </row>
    <row r="149" spans="2:3" ht="13.5" hidden="1" customHeight="1" x14ac:dyDescent="0.2">
      <c r="B149" s="6" t="s">
        <v>20</v>
      </c>
      <c r="C149" s="16"/>
    </row>
    <row r="150" spans="2:3" ht="1.5" hidden="1" customHeight="1" x14ac:dyDescent="0.2">
      <c r="B150" s="6" t="s">
        <v>41</v>
      </c>
      <c r="C150" s="16"/>
    </row>
    <row r="151" spans="2:3" ht="15.75" customHeight="1" x14ac:dyDescent="0.2">
      <c r="B151" s="21" t="s">
        <v>15</v>
      </c>
      <c r="C151" s="16">
        <v>228611</v>
      </c>
    </row>
    <row r="152" spans="2:3" ht="13.5" hidden="1" customHeight="1" x14ac:dyDescent="0.2">
      <c r="B152" s="6" t="s">
        <v>20</v>
      </c>
      <c r="C152" s="16"/>
    </row>
    <row r="153" spans="2:3" ht="13.5" hidden="1" customHeight="1" x14ac:dyDescent="0.2">
      <c r="B153" s="6" t="s">
        <v>29</v>
      </c>
      <c r="C153" s="16"/>
    </row>
    <row r="154" spans="2:3" ht="13.5" hidden="1" customHeight="1" x14ac:dyDescent="0.2">
      <c r="B154" s="6" t="s">
        <v>30</v>
      </c>
      <c r="C154" s="16"/>
    </row>
    <row r="155" spans="2:3" ht="13.5" hidden="1" customHeight="1" x14ac:dyDescent="0.2">
      <c r="B155" s="6" t="s">
        <v>36</v>
      </c>
      <c r="C155" s="16"/>
    </row>
    <row r="156" spans="2:3" ht="13.5" hidden="1" customHeight="1" x14ac:dyDescent="0.2">
      <c r="B156" s="6" t="s">
        <v>32</v>
      </c>
      <c r="C156" s="16"/>
    </row>
    <row r="157" spans="2:3" ht="13.5" hidden="1" customHeight="1" x14ac:dyDescent="0.2">
      <c r="B157" s="10" t="s">
        <v>34</v>
      </c>
      <c r="C157" s="16"/>
    </row>
    <row r="158" spans="2:3" ht="13.5" hidden="1" customHeight="1" x14ac:dyDescent="0.2">
      <c r="B158" s="22" t="s">
        <v>43</v>
      </c>
      <c r="C158" s="31"/>
    </row>
    <row r="159" spans="2:3" ht="15" hidden="1" customHeight="1" x14ac:dyDescent="0.2">
      <c r="B159" s="21" t="s">
        <v>69</v>
      </c>
      <c r="C159" s="31">
        <v>0</v>
      </c>
    </row>
    <row r="160" spans="2:3" ht="26.25" customHeight="1" x14ac:dyDescent="0.2">
      <c r="B160" s="20" t="s">
        <v>16</v>
      </c>
      <c r="C160" s="15">
        <f>C162+C161+C169</f>
        <v>120221</v>
      </c>
    </row>
    <row r="161" spans="2:3" ht="33.75" customHeight="1" x14ac:dyDescent="0.2">
      <c r="B161" s="40" t="s">
        <v>65</v>
      </c>
      <c r="C161" s="16">
        <v>276</v>
      </c>
    </row>
    <row r="162" spans="2:3" ht="15.75" customHeight="1" x14ac:dyDescent="0.2">
      <c r="B162" s="28" t="s">
        <v>53</v>
      </c>
      <c r="C162" s="37">
        <v>112010</v>
      </c>
    </row>
    <row r="163" spans="2:3" ht="3.75" hidden="1" customHeight="1" x14ac:dyDescent="0.2">
      <c r="B163" s="21" t="s">
        <v>18</v>
      </c>
      <c r="C163" s="33">
        <v>0</v>
      </c>
    </row>
    <row r="164" spans="2:3" ht="15.75" hidden="1" customHeight="1" x14ac:dyDescent="0.2">
      <c r="B164" s="6" t="s">
        <v>24</v>
      </c>
      <c r="C164" s="16"/>
    </row>
    <row r="165" spans="2:3" ht="20.25" hidden="1" customHeight="1" x14ac:dyDescent="0.2">
      <c r="B165" s="6" t="s">
        <v>42</v>
      </c>
      <c r="C165" s="16"/>
    </row>
    <row r="166" spans="2:3" ht="10.5" hidden="1" customHeight="1" x14ac:dyDescent="0.2">
      <c r="B166" s="20" t="s">
        <v>21</v>
      </c>
      <c r="C166" s="15">
        <f>C167</f>
        <v>0</v>
      </c>
    </row>
    <row r="167" spans="2:3" ht="18" hidden="1" customHeight="1" x14ac:dyDescent="0.2">
      <c r="B167" s="21" t="s">
        <v>22</v>
      </c>
      <c r="C167" s="16"/>
    </row>
    <row r="168" spans="2:3" ht="21" hidden="1" customHeight="1" x14ac:dyDescent="0.2">
      <c r="B168" s="29" t="s">
        <v>55</v>
      </c>
      <c r="C168" s="17">
        <f>C56+C95+C114+C130+C158</f>
        <v>0</v>
      </c>
    </row>
    <row r="169" spans="2:3" ht="21" customHeight="1" x14ac:dyDescent="0.2">
      <c r="B169" s="28" t="s">
        <v>18</v>
      </c>
      <c r="C169" s="33">
        <v>7935</v>
      </c>
    </row>
    <row r="170" spans="2:3" ht="23.25" customHeight="1" x14ac:dyDescent="0.2">
      <c r="B170" s="30" t="s">
        <v>62</v>
      </c>
      <c r="C170" s="18">
        <f>C7+C14+C35+C82+C102+C138+C143+C160</f>
        <v>8979229</v>
      </c>
    </row>
    <row r="171" spans="2:3" ht="16.5" hidden="1" customHeight="1" x14ac:dyDescent="0.3">
      <c r="B171" s="39" t="s">
        <v>60</v>
      </c>
      <c r="C171" s="38"/>
    </row>
    <row r="172" spans="2:3" ht="15" customHeight="1" x14ac:dyDescent="0.2">
      <c r="B172" s="42"/>
      <c r="C172" s="41"/>
    </row>
    <row r="173" spans="2:3" hidden="1" x14ac:dyDescent="0.2">
      <c r="B173" s="12"/>
    </row>
    <row r="174" spans="2:3" hidden="1" x14ac:dyDescent="0.2">
      <c r="B174" s="12"/>
    </row>
    <row r="175" spans="2:3" hidden="1" x14ac:dyDescent="0.2">
      <c r="B175" s="12"/>
    </row>
    <row r="176" spans="2:3" ht="15.75" hidden="1" x14ac:dyDescent="0.2">
      <c r="B176" s="3"/>
    </row>
    <row r="177" spans="2:3" ht="15" hidden="1" x14ac:dyDescent="0.2">
      <c r="B177" s="4"/>
    </row>
    <row r="178" spans="2:3" hidden="1" x14ac:dyDescent="0.2">
      <c r="B178" s="12"/>
    </row>
    <row r="179" spans="2:3" ht="14.25" x14ac:dyDescent="0.2">
      <c r="B179" s="43"/>
      <c r="C179" s="44"/>
    </row>
    <row r="180" spans="2:3" ht="15" x14ac:dyDescent="0.2">
      <c r="B180" s="45" t="s">
        <v>76</v>
      </c>
    </row>
    <row r="181" spans="2:3" x14ac:dyDescent="0.2">
      <c r="B181" s="2" t="s">
        <v>77</v>
      </c>
    </row>
    <row r="182" spans="2:3" ht="15.75" x14ac:dyDescent="0.2">
      <c r="B182" s="3"/>
    </row>
    <row r="183" spans="2:3" ht="15" x14ac:dyDescent="0.2">
      <c r="B183" s="4"/>
    </row>
    <row r="184" spans="2:3" ht="12" customHeight="1" x14ac:dyDescent="0.2">
      <c r="B184" s="1" t="s">
        <v>78</v>
      </c>
    </row>
    <row r="185" spans="2:3" ht="14.25" x14ac:dyDescent="0.2">
      <c r="B185" s="8" t="s">
        <v>82</v>
      </c>
    </row>
    <row r="186" spans="2:3" ht="14.25" x14ac:dyDescent="0.2">
      <c r="B186" s="8"/>
    </row>
    <row r="187" spans="2:3" ht="14.25" x14ac:dyDescent="0.2">
      <c r="B187" s="8"/>
    </row>
    <row r="188" spans="2:3" ht="15" x14ac:dyDescent="0.2">
      <c r="B188" s="45" t="s">
        <v>79</v>
      </c>
    </row>
    <row r="189" spans="2:3" ht="14.25" x14ac:dyDescent="0.2">
      <c r="B189" s="8" t="s">
        <v>83</v>
      </c>
    </row>
    <row r="190" spans="2:3" x14ac:dyDescent="0.2">
      <c r="B190" s="9"/>
    </row>
    <row r="192" spans="2:3" x14ac:dyDescent="0.2">
      <c r="B192" t="s">
        <v>80</v>
      </c>
    </row>
    <row r="193" spans="2:2" x14ac:dyDescent="0.2">
      <c r="B193" t="s">
        <v>81</v>
      </c>
    </row>
    <row r="197" spans="2:2" x14ac:dyDescent="0.2">
      <c r="B197" s="1"/>
    </row>
    <row r="201" spans="2:2" x14ac:dyDescent="0.2">
      <c r="B201" s="1"/>
    </row>
  </sheetData>
  <mergeCells count="2">
    <mergeCell ref="B3:C3"/>
    <mergeCell ref="B6:C6"/>
  </mergeCells>
  <phoneticPr fontId="3" type="noConversion"/>
  <pageMargins left="0.39370078740157483" right="0.74803149606299213" top="0.39370078740157483" bottom="0" header="0" footer="0"/>
  <pageSetup paperSize="9" scale="73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разходи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vasilka kerpiiska</dc:creator>
  <cp:lastModifiedBy>budjet</cp:lastModifiedBy>
  <cp:lastPrinted>2025-02-13T12:22:40Z</cp:lastPrinted>
  <dcterms:created xsi:type="dcterms:W3CDTF">2009-06-03T13:30:51Z</dcterms:created>
  <dcterms:modified xsi:type="dcterms:W3CDTF">2025-04-17T08:55:04Z</dcterms:modified>
</cp:coreProperties>
</file>